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time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hh:mm"/>
  </numFmts>
  <fonts count="5">
    <font>
      <name val="Calibri"/>
      <family val="2"/>
      <color theme="1"/>
      <sz val="11"/>
      <scheme val="minor"/>
    </font>
    <font>
      <b val="1"/>
      <sz val="16"/>
    </font>
    <font>
      <i val="1"/>
      <color rgb="00555555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0E7A54"/>
      </patternFill>
    </fill>
  </fills>
  <borders count="3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bottom style="thin"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4" fontId="0" fillId="2" borderId="1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horizontal="center"/>
    </xf>
    <xf numFmtId="164" fontId="0" fillId="0" borderId="1" pivotButton="0" quotePrefix="0" xfId="0"/>
    <xf numFmtId="0" fontId="0" fillId="0" borderId="1" pivotButton="0" quotePrefix="0" xfId="0"/>
    <xf numFmtId="165" fontId="0" fillId="2" borderId="1" pivotButton="0" quotePrefix="0" xfId="0"/>
    <xf numFmtId="1" fontId="0" fillId="2" borderId="1" pivotButton="0" quotePrefix="0" xfId="0"/>
    <xf numFmtId="2" fontId="0" fillId="0" borderId="1" pivotButton="0" quotePrefix="0" xfId="0"/>
    <xf numFmtId="0" fontId="3" fillId="0" borderId="0" applyAlignment="1" pivotButton="0" quotePrefix="0" xfId="0">
      <alignment horizontal="right"/>
    </xf>
    <xf numFmtId="2" fontId="3" fillId="0" borderId="1" pivotButton="0" quotePrefix="0" xfId="0"/>
    <xf numFmtId="4" fontId="3" fillId="0" borderId="1" pivotButton="0" quotePrefix="0" xfId="0"/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10" customWidth="1" min="3" max="3"/>
    <col width="32" customWidth="1" min="4" max="4"/>
    <col width="16" customWidth="1" min="5" max="5"/>
    <col width="12" customWidth="1" min="6" max="6"/>
    <col width="30" customWidth="1" min="7" max="7"/>
  </cols>
  <sheetData>
    <row r="1">
      <c r="A1" s="1" t="inlineStr">
        <is>
          <t>Weekly timesheet</t>
        </is>
      </c>
    </row>
    <row r="2">
      <c r="A2" s="2" t="inlineStr">
        <is>
          <t>Fill the yellow cells. Hours, overtime and pay calculate for you.</t>
        </is>
      </c>
    </row>
    <row r="3">
      <c r="A3" s="3" t="inlineStr">
        <is>
          <t>Employee name</t>
        </is>
      </c>
      <c r="B3" s="4" t="n"/>
      <c r="D3" s="3" t="inlineStr">
        <is>
          <t>Hourly rate</t>
        </is>
      </c>
      <c r="F3" s="5" t="n">
        <v>0</v>
      </c>
    </row>
    <row r="4">
      <c r="A4" s="3" t="inlineStr">
        <is>
          <t>Employer or client</t>
        </is>
      </c>
      <c r="B4" s="4" t="n"/>
      <c r="D4" s="3" t="inlineStr">
        <is>
          <t>Overtime after (hours per week)</t>
        </is>
      </c>
      <c r="F4" s="4" t="n">
        <v>40</v>
      </c>
    </row>
    <row r="5">
      <c r="A5" s="3" t="inlineStr">
        <is>
          <t>Week ending</t>
        </is>
      </c>
      <c r="B5" s="6" t="n"/>
      <c r="D5" s="3" t="inlineStr">
        <is>
          <t>Overtime multiplier</t>
        </is>
      </c>
      <c r="F5" s="4" t="n">
        <v>1.5</v>
      </c>
    </row>
    <row r="7">
      <c r="A7" s="7" t="inlineStr">
        <is>
          <t>Date</t>
        </is>
      </c>
      <c r="B7" s="7" t="inlineStr">
        <is>
          <t>Day</t>
        </is>
      </c>
      <c r="C7" s="7" t="inlineStr">
        <is>
          <t>Start</t>
        </is>
      </c>
      <c r="D7" s="7" t="inlineStr">
        <is>
          <t>End</t>
        </is>
      </c>
      <c r="E7" s="7" t="inlineStr">
        <is>
          <t>Break (min)</t>
        </is>
      </c>
      <c r="F7" s="7" t="inlineStr">
        <is>
          <t>Hours</t>
        </is>
      </c>
      <c r="G7" s="7" t="inlineStr">
        <is>
          <t>Note</t>
        </is>
      </c>
    </row>
    <row r="8">
      <c r="A8" s="8">
        <f>IF($B$5="","",$B$5-6+0)</f>
        <v/>
      </c>
      <c r="B8" s="9">
        <f>IF(A8="","",TEXT(A8,"ddd"))</f>
        <v/>
      </c>
      <c r="C8" s="10" t="n"/>
      <c r="D8" s="10" t="n"/>
      <c r="E8" s="11" t="n"/>
      <c r="F8" s="12">
        <f>IF(OR(C8="",D8=""),0,MAX(0,ROUND(MOD(D8-C8,1)*24-N(E8)/60,2)))</f>
        <v/>
      </c>
      <c r="G8" s="4" t="n"/>
    </row>
    <row r="9">
      <c r="A9" s="8">
        <f>IF($B$5="","",$B$5-6+1)</f>
        <v/>
      </c>
      <c r="B9" s="9">
        <f>IF(A9="","",TEXT(A9,"ddd"))</f>
        <v/>
      </c>
      <c r="C9" s="10" t="n"/>
      <c r="D9" s="10" t="n"/>
      <c r="E9" s="11" t="n"/>
      <c r="F9" s="12">
        <f>IF(OR(C9="",D9=""),0,MAX(0,ROUND(MOD(D9-C9,1)*24-N(E9)/60,2)))</f>
        <v/>
      </c>
      <c r="G9" s="4" t="n"/>
    </row>
    <row r="10">
      <c r="A10" s="8">
        <f>IF($B$5="","",$B$5-6+2)</f>
        <v/>
      </c>
      <c r="B10" s="9">
        <f>IF(A10="","",TEXT(A10,"ddd"))</f>
        <v/>
      </c>
      <c r="C10" s="10" t="n"/>
      <c r="D10" s="10" t="n"/>
      <c r="E10" s="11" t="n"/>
      <c r="F10" s="12">
        <f>IF(OR(C10="",D10=""),0,MAX(0,ROUND(MOD(D10-C10,1)*24-N(E10)/60,2)))</f>
        <v/>
      </c>
      <c r="G10" s="4" t="n"/>
    </row>
    <row r="11">
      <c r="A11" s="8">
        <f>IF($B$5="","",$B$5-6+3)</f>
        <v/>
      </c>
      <c r="B11" s="9">
        <f>IF(A11="","",TEXT(A11,"ddd"))</f>
        <v/>
      </c>
      <c r="C11" s="10" t="n"/>
      <c r="D11" s="10" t="n"/>
      <c r="E11" s="11" t="n"/>
      <c r="F11" s="12">
        <f>IF(OR(C11="",D11=""),0,MAX(0,ROUND(MOD(D11-C11,1)*24-N(E11)/60,2)))</f>
        <v/>
      </c>
      <c r="G11" s="4" t="n"/>
    </row>
    <row r="12">
      <c r="A12" s="8">
        <f>IF($B$5="","",$B$5-6+4)</f>
        <v/>
      </c>
      <c r="B12" s="9">
        <f>IF(A12="","",TEXT(A12,"ddd"))</f>
        <v/>
      </c>
      <c r="C12" s="10" t="n"/>
      <c r="D12" s="10" t="n"/>
      <c r="E12" s="11" t="n"/>
      <c r="F12" s="12">
        <f>IF(OR(C12="",D12=""),0,MAX(0,ROUND(MOD(D12-C12,1)*24-N(E12)/60,2)))</f>
        <v/>
      </c>
      <c r="G12" s="4" t="n"/>
    </row>
    <row r="13">
      <c r="A13" s="8">
        <f>IF($B$5="","",$B$5-6+5)</f>
        <v/>
      </c>
      <c r="B13" s="9">
        <f>IF(A13="","",TEXT(A13,"ddd"))</f>
        <v/>
      </c>
      <c r="C13" s="10" t="n"/>
      <c r="D13" s="10" t="n"/>
      <c r="E13" s="11" t="n"/>
      <c r="F13" s="12">
        <f>IF(OR(C13="",D13=""),0,MAX(0,ROUND(MOD(D13-C13,1)*24-N(E13)/60,2)))</f>
        <v/>
      </c>
      <c r="G13" s="4" t="n"/>
    </row>
    <row r="14">
      <c r="A14" s="8">
        <f>IF($B$5="","",$B$5-6+6)</f>
        <v/>
      </c>
      <c r="B14" s="9">
        <f>IF(A14="","",TEXT(A14,"ddd"))</f>
        <v/>
      </c>
      <c r="C14" s="10" t="n"/>
      <c r="D14" s="10" t="n"/>
      <c r="E14" s="11" t="n"/>
      <c r="F14" s="12">
        <f>IF(OR(C14="",D14=""),0,MAX(0,ROUND(MOD(D14-C14,1)*24-N(E14)/60,2)))</f>
        <v/>
      </c>
      <c r="G14" s="4" t="n"/>
    </row>
    <row r="16">
      <c r="E16" s="13" t="inlineStr">
        <is>
          <t>Total hours</t>
        </is>
      </c>
      <c r="F16" s="14">
        <f>SUM(F8:F14)</f>
        <v/>
      </c>
    </row>
    <row r="17">
      <c r="E17" s="13" t="inlineStr">
        <is>
          <t>Regular hours</t>
        </is>
      </c>
      <c r="F17" s="14">
        <f>MIN(F16,F4)</f>
        <v/>
      </c>
    </row>
    <row r="18">
      <c r="E18" s="13" t="inlineStr">
        <is>
          <t>Overtime hours</t>
        </is>
      </c>
      <c r="F18" s="14">
        <f>MAX(0,F16-F4)</f>
        <v/>
      </c>
    </row>
    <row r="19">
      <c r="E19" s="13" t="inlineStr">
        <is>
          <t>Regular pay</t>
        </is>
      </c>
      <c r="F19" s="15">
        <f>ROUND(F17*F3,2)</f>
        <v/>
      </c>
    </row>
    <row r="20">
      <c r="E20" s="13" t="inlineStr">
        <is>
          <t>Overtime pay</t>
        </is>
      </c>
      <c r="F20" s="15">
        <f>ROUND(F18*F3*F5,2)</f>
        <v/>
      </c>
    </row>
    <row r="21">
      <c r="E21" s="13" t="inlineStr">
        <is>
          <t>Total pay</t>
        </is>
      </c>
      <c r="F21" s="15">
        <f>F19+F20</f>
        <v/>
      </c>
    </row>
    <row r="23">
      <c r="A23" s="3" t="inlineStr">
        <is>
          <t>Employee signature</t>
        </is>
      </c>
      <c r="B23" s="16" t="n"/>
      <c r="E23" t="inlineStr">
        <is>
          <t>Date</t>
        </is>
      </c>
      <c r="F23" s="16" t="n"/>
    </row>
    <row r="24">
      <c r="A24" s="3" t="inlineStr">
        <is>
          <t>Approved by</t>
        </is>
      </c>
      <c r="B24" s="16" t="n"/>
      <c r="E24" t="inlineStr">
        <is>
          <t>Date</t>
        </is>
      </c>
      <c r="F24" s="16" t="n"/>
    </row>
  </sheetData>
  <dataValidations count="1">
    <dataValidation sqref="E8:E14" showDropDown="0" showInputMessage="0" showErrorMessage="0" allowBlank="1" error="Enter break minutes, for example 30" type="decimal" operator="between">
      <formula1>0</formula1>
      <formula2>1440</formula2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2026-11-03T07:26:06Z</dcterms:created>
  <dcterms:modified xmlns:dcterms="http://purl.org/dc/terms/" xmlns:xsi="http://www.w3.org/2001/XMLSchema-instance" xsi:type="dcterms:W3CDTF">2026-11-03T07:26:06Z</dcterms:modified>
</cp:coreProperties>
</file>